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0430" windowHeight="7380" activeTab="0"/>
  </bookViews>
  <sheets>
    <sheet name="Hoja1" sheetId="1" r:id="rId1"/>
  </sheets>
  <definedNames>
    <definedName name="_xlnm.Print_Area" localSheetId="0">'Hoja1'!$A$1:$I$141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<sst xmlns="http://schemas.openxmlformats.org/spreadsheetml/2006/main" count="401" uniqueCount="398">
  <si>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</si>
  <si>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</si>
  <si>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</si>
  <si>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</si>
  <si>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</si>
  <si>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</si>
  <si>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</si>
  <si>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</si>
  <si>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</si>
  <si>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</si>
  <si>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</si>
  <si>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</si>
  <si>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</si>
  <si>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</si>
  <si>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</si>
  <si>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</si>
  <si>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</si>
  <si>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</si>
  <si>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</si>
  <si>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</si>
  <si>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</si>
  <si>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</si>
  <si>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</si>
  <si>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</si>
  <si>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</si>
  <si>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</si>
  <si>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</si>
  <si>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</si>
  <si>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</si>
  <si>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</si>
  <si>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</si>
  <si>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</si>
  <si>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</si>
  <si>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</si>
  <si>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</si>
  <si>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</si>
  <si>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</si>
  <si>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</si>
  <si>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</si>
  <si>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</si>
  <si>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</si>
  <si>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</si>
  <si>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</si>
  <si>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</si>
  <si>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</si>
  <si>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</si>
  <si>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</si>
  <si>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</si>
  <si>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</si>
  <si>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</si>
  <si>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</si>
  <si>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</si>
  <si>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</si>
  <si>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</si>
  <si>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</si>
  <si>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</si>
  <si>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</si>
  <si>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</si>
  <si>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</si>
  <si>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</si>
  <si>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</si>
  <si>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</si>
  <si>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</si>
  <si>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</si>
  <si>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</si>
  <si>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</si>
  <si>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</si>
  <si>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</si>
  <si>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</si>
  <si>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</si>
  <si>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</si>
  <si>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</si>
  <si>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</si>
  <si>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</si>
  <si>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</si>
  <si>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</si>
  <si>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</si>
  <si>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</si>
  <si>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</si>
  <si>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</si>
  <si>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</si>
  <si>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</si>
  <si>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</si>
  <si>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</si>
  <si>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</si>
  <si>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</si>
  <si>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</si>
  <si>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</si>
  <si>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</si>
  <si>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</si>
  <si>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</si>
  <si>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</si>
  <si>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</si>
  <si>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</si>
  <si>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</si>
  <si>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</si>
  <si>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</si>
  <si>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</si>
  <si>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</si>
  <si>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</si>
  <si>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</si>
  <si>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</si>
  <si>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</si>
  <si>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</si>
  <si>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</si>
  <si>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</si>
  <si>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</si>
  <si>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</si>
  <si>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</si>
  <si>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</si>
  <si>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</si>
  <si>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</si>
  <si>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</si>
  <si>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</si>
  <si>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</si>
  <si>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</si>
  <si>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</si>
  <si>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</si>
  <si>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</si>
  <si>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</si>
  <si>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</si>
  <si>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</si>
  <si>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</si>
  <si>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</si>
  <si>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</si>
  <si>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</si>
  <si>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</si>
  <si>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</si>
  <si>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</si>
  <si>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</si>
  <si>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</si>
  <si>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</si>
  <si>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</si>
  <si>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</si>
  <si>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</si>
  <si>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</si>
  <si>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</si>
  <si>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</si>
  <si>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</si>
  <si>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</si>
  <si>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</si>
  <si>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</si>
  <si>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</si>
  <si>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</si>
  <si>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</si>
  <si>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</si>
  <si>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</si>
  <si>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</si>
  <si>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</si>
  <si>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</si>
  <si>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</si>
  <si>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</si>
  <si>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</si>
  <si>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</si>
  <si>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</si>
  <si>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</si>
  <si>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</si>
  <si>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</si>
  <si>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</si>
  <si>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</si>
  <si>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</si>
  <si>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</si>
  <si>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</si>
  <si>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</si>
  <si>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</si>
  <si>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</si>
  <si>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</si>
  <si>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</si>
  <si>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</si>
  <si>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</si>
  <si>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</si>
  <si>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</si>
  <si>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</si>
  <si>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</si>
  <si>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</si>
  <si>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</si>
  <si>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</si>
  <si>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</si>
  <si>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</si>
  <si>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</si>
  <si>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</si>
  <si>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</si>
  <si>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</si>
  <si>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</si>
  <si>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</si>
  <si>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</si>
  <si>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</si>
  <si>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</si>
  <si>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</si>
  <si>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</si>
  <si>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</si>
  <si>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</si>
  <si>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</si>
  <si>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</si>
  <si>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</si>
  <si>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</si>
  <si>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</si>
  <si>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</si>
  <si>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</si>
  <si>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</si>
  <si>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</si>
  <si>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</si>
  <si>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</si>
  <si>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</si>
  <si>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</si>
  <si>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</si>
  <si>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</si>
  <si>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</si>
  <si>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</si>
  <si>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</si>
  <si>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</si>
  <si>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</si>
  <si>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</si>
  <si>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</si>
  <si>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</si>
  <si>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</si>
  <si>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</si>
  <si>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</si>
  <si>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</si>
  <si>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</si>
  <si>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</si>
  <si>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</si>
  <si>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</si>
  <si>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</si>
  <si>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</si>
  <si>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</si>
  <si>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</si>
  <si>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</si>
  <si>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</si>
  <si>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</si>
  <si>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</si>
  <si>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</si>
  <si>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</si>
  <si>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</si>
  <si>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</si>
  <si>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</si>
  <si>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</si>
  <si>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</si>
  <si>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</si>
  <si>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</si>
  <si>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</si>
  <si>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</si>
  <si>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</si>
  <si>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</si>
  <si>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</si>
  <si>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</si>
  <si>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</si>
  <si>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</si>
  <si>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</si>
  <si>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</si>
  <si>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</si>
  <si>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</si>
  <si>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</si>
  <si>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</si>
  <si>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</si>
  <si>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</si>
  <si>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</si>
  <si>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</si>
  <si>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</si>
  <si>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</si>
  <si>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</si>
  <si>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</si>
  <si>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</si>
  <si>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</si>
  <si>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</si>
  <si>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</si>
  <si>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</si>
  <si>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</si>
  <si>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</si>
  <si>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</si>
  <si>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</si>
  <si>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</si>
  <si>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</si>
  <si>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</si>
  <si>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</si>
  <si>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</si>
  <si>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</si>
  <si>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</si>
  <si>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</si>
  <si>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</si>
  <si>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</si>
  <si>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</si>
  <si>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</si>
  <si>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</si>
  <si>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</si>
  <si>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</si>
  <si>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</si>
  <si>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</si>
  <si>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</si>
  <si>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</si>
  <si>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</si>
  <si>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</si>
  <si>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</si>
  <si>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</si>
  <si>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</si>
  <si>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</si>
  <si>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</si>
  <si>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</si>
  <si>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</si>
  <si>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</si>
  <si>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</si>
  <si>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</si>
  <si>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</si>
  <si>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</si>
  <si>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</si>
  <si>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</si>
  <si>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</si>
  <si>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</si>
  <si>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</si>
  <si>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</si>
  <si>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</si>
  <si>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</si>
  <si>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</si>
  <si>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</si>
  <si>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</si>
  <si>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</si>
  <si>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</si>
  <si>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</si>
  <si>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</si>
  <si>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</si>
  <si>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</si>
  <si>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</si>
  <si>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</si>
  <si>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</si>
  <si>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</si>
  <si>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</si>
  <si>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</si>
  <si>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</si>
  <si>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</si>
  <si>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</si>
  <si>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</si>
  <si>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</si>
  <si>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</si>
  <si>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</si>
  <si>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</si>
  <si>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</si>
  <si>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</si>
  <si>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</si>
  <si>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</si>
  <si>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</si>
  <si>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</si>
  <si>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</si>
  <si>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</si>
  <si>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</si>
  <si>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</si>
  <si>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</si>
  <si>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</si>
  <si>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</si>
  <si>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</si>
  <si>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</si>
  <si>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</si>
  <si>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</si>
  <si>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</si>
  <si>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</si>
  <si>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</si>
  <si>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</si>
  <si>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</si>
  <si>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</si>
  <si>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</si>
  <si>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</si>
  <si>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</si>
  <si>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</si>
  <si>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</si>
  <si>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</si>
  <si>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</si>
  <si>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</si>
  <si>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</si>
  <si>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</si>
  <si>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</si>
  <si>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</si>
  <si>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</si>
  <si>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</si>
  <si>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</si>
  <si>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</si>
  <si>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</si>
  <si>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</si>
  <si>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</si>
  <si>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</si>
  <si>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</si>
  <si>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</si>
  <si>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</si>
  <si>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</si>
  <si>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</si>
  <si>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</si>
  <si>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</si>
  <si>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</si>
  <si>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Bajo protesta de decir verdad declaramos que los Estados Financieros y sus Notas son razonablemente correctos y responsabilidad del emisor.</t>
  </si>
  <si>
    <t>TOTAL DEL ACTIVO</t>
  </si>
  <si>
    <t>Año 2017</t>
  </si>
  <si>
    <t>ADQUISICION CON FONDOS DE TERCEROS</t>
  </si>
  <si>
    <t>Año 2018</t>
  </si>
  <si>
    <t>MUNICIPIO TECALITLÁN</t>
  </si>
  <si>
    <t>AL 31 DE OCTUBRE DE 2018</t>
  </si>
  <si>
    <t>MARTIN LARIOS GARCIA</t>
  </si>
  <si>
    <t>PEDRO PEREGRINO LOPEZ</t>
  </si>
  <si>
    <t>PRESIDENTE</t>
  </si>
  <si>
    <t>TESORERO</t>
  </si>
  <si>
    <t>ASEJ2018-10-17-05-2019-1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</si>
</sst>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sz val="28"/>
      <color indexed="8"/>
      <name val="C39HrP24DhTt"/>
      <family val="0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4"/>
      <color theme="1"/>
      <name val="Calibri"/>
      <family val="2"/>
    </font>
    <font>
      <sz val="28"/>
      <color theme="1"/>
      <name val="C39HrP24DhTt"/>
      <family val="0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6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5" fillId="0" borderId="0" xfId="0" applyFont="1" applyFill="1" applyAlignment="1">
      <alignment horizontal="center"/>
    </xf>
    <xf numFmtId="0" fontId="45" fillId="34" borderId="10" xfId="0" applyFont="1" applyFill="1" applyBorder="1" applyAlignment="1">
      <alignment/>
    </xf>
    <xf numFmtId="0" fontId="45" fillId="34" borderId="11" xfId="0" applyFont="1" applyFill="1" applyBorder="1" applyAlignment="1">
      <alignment/>
    </xf>
    <xf numFmtId="0" fontId="47" fillId="33" borderId="12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/>
    </xf>
    <xf numFmtId="0" fontId="46" fillId="33" borderId="12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/>
    </xf>
    <xf numFmtId="0" fontId="48" fillId="0" borderId="0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14" xfId="0" applyFont="1" applyBorder="1" applyAlignment="1">
      <alignment/>
    </xf>
    <xf numFmtId="0" fontId="48" fillId="0" borderId="14" xfId="0" applyFont="1" applyBorder="1" applyAlignment="1">
      <alignment/>
    </xf>
    <xf numFmtId="0" fontId="46" fillId="34" borderId="15" xfId="0" applyFont="1" applyFill="1" applyBorder="1" applyAlignment="1">
      <alignment/>
    </xf>
    <xf numFmtId="0" fontId="46" fillId="34" borderId="16" xfId="0" applyFont="1" applyFill="1" applyBorder="1" applyAlignment="1">
      <alignment/>
    </xf>
    <xf numFmtId="0" fontId="47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46" fillId="34" borderId="19" xfId="0" applyFont="1" applyFill="1" applyBorder="1" applyAlignment="1">
      <alignment/>
    </xf>
    <xf numFmtId="164" fontId="45" fillId="34" borderId="11" xfId="0" applyNumberFormat="1" applyFont="1" applyFill="1" applyBorder="1" applyAlignment="1">
      <alignment/>
    </xf>
    <xf numFmtId="164" fontId="45" fillId="0" borderId="0" xfId="0" applyNumberFormat="1" applyFont="1" applyFill="1" applyAlignment="1">
      <alignment horizontal="center"/>
    </xf>
    <xf numFmtId="164" fontId="47" fillId="34" borderId="18" xfId="0" applyNumberFormat="1" applyFont="1" applyFill="1" applyBorder="1" applyAlignment="1">
      <alignment horizontal="center"/>
    </xf>
    <xf numFmtId="164" fontId="47" fillId="34" borderId="20" xfId="0" applyNumberFormat="1" applyFont="1" applyFill="1" applyBorder="1" applyAlignment="1">
      <alignment horizontal="center"/>
    </xf>
    <xf numFmtId="164" fontId="46" fillId="0" borderId="0" xfId="0" applyNumberFormat="1" applyFont="1" applyBorder="1" applyAlignment="1">
      <alignment/>
    </xf>
    <xf numFmtId="164" fontId="46" fillId="0" borderId="21" xfId="0" applyNumberFormat="1" applyFont="1" applyBorder="1" applyAlignment="1">
      <alignment/>
    </xf>
    <xf numFmtId="164" fontId="46" fillId="0" borderId="14" xfId="0" applyNumberFormat="1" applyFont="1" applyBorder="1" applyAlignment="1">
      <alignment/>
    </xf>
    <xf numFmtId="164" fontId="46" fillId="0" borderId="22" xfId="0" applyNumberFormat="1" applyFont="1" applyBorder="1" applyAlignment="1">
      <alignment/>
    </xf>
    <xf numFmtId="164" fontId="46" fillId="0" borderId="0" xfId="0" applyNumberFormat="1" applyFont="1" applyAlignment="1">
      <alignment/>
    </xf>
    <xf numFmtId="164" fontId="45" fillId="34" borderId="23" xfId="0" applyNumberFormat="1" applyFont="1" applyFill="1" applyBorder="1" applyAlignment="1">
      <alignment/>
    </xf>
    <xf numFmtId="164" fontId="47" fillId="0" borderId="0" xfId="0" applyNumberFormat="1" applyFont="1" applyBorder="1" applyAlignment="1">
      <alignment/>
    </xf>
    <xf numFmtId="164" fontId="47" fillId="0" borderId="21" xfId="0" applyNumberFormat="1" applyFont="1" applyBorder="1" applyAlignment="1">
      <alignment/>
    </xf>
    <xf numFmtId="164" fontId="49" fillId="0" borderId="0" xfId="0" applyNumberFormat="1" applyFont="1" applyBorder="1" applyAlignment="1">
      <alignment/>
    </xf>
    <xf numFmtId="164" fontId="49" fillId="0" borderId="21" xfId="0" applyNumberFormat="1" applyFont="1" applyBorder="1" applyAlignment="1">
      <alignment/>
    </xf>
    <xf numFmtId="164" fontId="48" fillId="0" borderId="0" xfId="0" applyNumberFormat="1" applyFont="1" applyBorder="1" applyAlignment="1">
      <alignment/>
    </xf>
    <xf numFmtId="164" fontId="48" fillId="0" borderId="21" xfId="0" applyNumberFormat="1" applyFont="1" applyBorder="1" applyAlignment="1">
      <alignment/>
    </xf>
    <xf numFmtId="164" fontId="48" fillId="0" borderId="24" xfId="0" applyNumberFormat="1" applyFont="1" applyBorder="1" applyAlignment="1">
      <alignment/>
    </xf>
    <xf numFmtId="164" fontId="48" fillId="0" borderId="25" xfId="0" applyNumberFormat="1" applyFont="1" applyBorder="1" applyAlignment="1">
      <alignment/>
    </xf>
    <xf numFmtId="164" fontId="47" fillId="0" borderId="18" xfId="0" applyNumberFormat="1" applyFont="1" applyBorder="1" applyAlignment="1">
      <alignment/>
    </xf>
    <xf numFmtId="164" fontId="47" fillId="0" borderId="20" xfId="0" applyNumberFormat="1" applyFont="1" applyBorder="1" applyAlignment="1">
      <alignment/>
    </xf>
    <xf numFmtId="0" fontId="46" fillId="3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42" fontId="45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45" fillId="0" borderId="0" xfId="0" applyFont="1" applyBorder="1" applyAlignment="1">
      <alignment horizontal="center"/>
    </xf>
    <xf numFmtId="0" fontId="46" fillId="0" borderId="0" xfId="0" applyFont="1" applyAlignment="1">
      <alignment horizontal="justify" vertical="center"/>
    </xf>
    <xf numFmtId="0" fontId="50" fillId="34" borderId="12" xfId="0" applyFont="1" applyFill="1" applyBorder="1" applyAlignment="1">
      <alignment horizontal="center"/>
    </xf>
    <xf numFmtId="0" fontId="50" fillId="34" borderId="0" xfId="0" applyFont="1" applyFill="1" applyBorder="1" applyAlignment="1">
      <alignment horizontal="center"/>
    </xf>
    <xf numFmtId="0" fontId="50" fillId="34" borderId="21" xfId="0" applyFont="1" applyFill="1" applyBorder="1" applyAlignment="1">
      <alignment horizontal="center"/>
    </xf>
    <xf numFmtId="0" fontId="50" fillId="34" borderId="13" xfId="0" applyFont="1" applyFill="1" applyBorder="1" applyAlignment="1">
      <alignment horizontal="center"/>
    </xf>
    <xf numFmtId="0" fontId="50" fillId="34" borderId="14" xfId="0" applyFont="1" applyFill="1" applyBorder="1" applyAlignment="1">
      <alignment horizontal="center"/>
    </xf>
    <xf numFmtId="0" fontId="50" fillId="34" borderId="22" xfId="0" applyFont="1" applyFill="1" applyBorder="1" applyAlignment="1">
      <alignment horizontal="center"/>
    </xf>
    <xf numFmtId="42" fontId="51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130</xdr:row>
      <xdr:rowOff>0</xdr:rowOff>
    </xdr:from>
    <xdr:to>
      <xdr:col>6</xdr:col>
      <xdr:colOff>3314700</xdr:colOff>
      <xdr:row>130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8058150" y="19535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352425</xdr:colOff>
      <xdr:row>135</xdr:row>
      <xdr:rowOff>28575</xdr:rowOff>
    </xdr:from>
    <xdr:to>
      <xdr:col>1</xdr:col>
      <xdr:colOff>1238250</xdr:colOff>
      <xdr:row>142</xdr:row>
      <xdr:rowOff>47625</xdr:rowOff>
    </xdr:to>
    <xdr:sp>
      <xdr:nvSpPr>
        <xdr:cNvPr id="2" name="5 Rectángulo"/>
        <xdr:cNvSpPr>
          <a:spLocks/>
        </xdr:cNvSpPr>
      </xdr:nvSpPr>
      <xdr:spPr>
        <a:xfrm>
          <a:off x="352425" y="20516850"/>
          <a:ext cx="1352550" cy="12477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3676650</xdr:colOff>
      <xdr:row>130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1323975" y="19535775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zoomScalePageLayoutView="0" workbookViewId="0" topLeftCell="A1">
      <selection activeCell="A4" sqref="A4:I4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4.7109375" style="30" customWidth="1"/>
    <col min="5" max="5" width="0.71875" style="2" customWidth="1"/>
    <col min="6" max="6" width="7.140625" style="2" customWidth="1"/>
    <col min="7" max="7" width="57.8515625" style="2" customWidth="1"/>
    <col min="8" max="9" width="14.7109375" style="30" customWidth="1"/>
    <col min="10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8.75">
      <c r="A2" s="49" t="s">
        <v>391</v>
      </c>
      <c r="B2" s="50"/>
      <c r="C2" s="50"/>
      <c r="D2" s="50"/>
      <c r="E2" s="50"/>
      <c r="F2" s="50"/>
      <c r="G2" s="50"/>
      <c r="H2" s="50"/>
      <c r="I2" s="51"/>
    </row>
    <row r="3" spans="1:9" ht="18.75">
      <c r="A3" s="49" t="s">
        <v>384</v>
      </c>
      <c r="B3" s="50"/>
      <c r="C3" s="50"/>
      <c r="D3" s="50"/>
      <c r="E3" s="50"/>
      <c r="F3" s="50"/>
      <c r="G3" s="50"/>
      <c r="H3" s="50"/>
      <c r="I3" s="51"/>
    </row>
    <row r="4" spans="1:9" ht="18.75">
      <c r="A4" s="52" t="s">
        <v>392</v>
      </c>
      <c r="B4" s="53"/>
      <c r="C4" s="53"/>
      <c r="D4" s="53"/>
      <c r="E4" s="53"/>
      <c r="F4" s="53"/>
      <c r="G4" s="53"/>
      <c r="H4" s="53"/>
      <c r="I4" s="54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385</v>
      </c>
      <c r="B6" s="20" t="s">
        <v>0</v>
      </c>
      <c r="C6" s="24" t="s">
        <v>390</v>
      </c>
      <c r="D6" s="25" t="s">
        <v>388</v>
      </c>
      <c r="E6" s="21"/>
      <c r="F6" s="19" t="s">
        <v>385</v>
      </c>
      <c r="G6" s="20" t="s">
        <v>193</v>
      </c>
      <c r="H6" s="24" t="s">
        <v>390</v>
      </c>
      <c r="I6" s="25" t="s">
        <v>388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194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5312819.140000001</v>
      </c>
      <c r="D8" s="41">
        <f>SUM(D9:D15)</f>
        <v>611322.03</v>
      </c>
      <c r="E8" s="17"/>
      <c r="F8" s="9" t="s">
        <v>195</v>
      </c>
      <c r="G8" s="3" t="s">
        <v>196</v>
      </c>
      <c r="H8" s="40">
        <f>SUM(H9:H17)</f>
        <v>415523.04</v>
      </c>
      <c r="I8" s="41">
        <f>SUM(I9:I17)</f>
        <v>1917195.74</v>
      </c>
    </row>
    <row r="9" spans="1:9" ht="11.25">
      <c r="A9" s="11" t="s">
        <v>4</v>
      </c>
      <c r="B9" s="4" t="s">
        <v>5</v>
      </c>
      <c r="C9" s="26">
        <v>17500</v>
      </c>
      <c r="D9" s="27">
        <v>0</v>
      </c>
      <c r="E9" s="17"/>
      <c r="F9" s="11" t="s">
        <v>197</v>
      </c>
      <c r="G9" s="4" t="s">
        <v>198</v>
      </c>
      <c r="H9" s="26">
        <v>5083.96</v>
      </c>
      <c r="I9" s="27">
        <v>-4270.95</v>
      </c>
    </row>
    <row r="10" spans="1:9" ht="11.25">
      <c r="A10" s="11" t="s">
        <v>6</v>
      </c>
      <c r="B10" s="4" t="s">
        <v>7</v>
      </c>
      <c r="C10" s="26">
        <v>5231977.82</v>
      </c>
      <c r="D10" s="27">
        <v>499290.02</v>
      </c>
      <c r="E10" s="17"/>
      <c r="F10" s="11" t="s">
        <v>199</v>
      </c>
      <c r="G10" s="4" t="s">
        <v>200</v>
      </c>
      <c r="H10" s="26">
        <v>0</v>
      </c>
      <c r="I10" s="27">
        <v>520094.5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201</v>
      </c>
      <c r="G11" s="4" t="s">
        <v>202</v>
      </c>
      <c r="H11" s="26">
        <v>0</v>
      </c>
      <c r="I11" s="27">
        <v>0</v>
      </c>
    </row>
    <row r="12" spans="1:9" ht="11.25">
      <c r="A12" s="11" t="s">
        <v>10</v>
      </c>
      <c r="B12" s="4" t="s">
        <v>11</v>
      </c>
      <c r="C12" s="26">
        <v>0</v>
      </c>
      <c r="D12" s="27">
        <v>0</v>
      </c>
      <c r="E12" s="17"/>
      <c r="F12" s="11" t="s">
        <v>203</v>
      </c>
      <c r="G12" s="4" t="s">
        <v>204</v>
      </c>
      <c r="H12" s="26">
        <v>0</v>
      </c>
      <c r="I12" s="27">
        <v>0</v>
      </c>
    </row>
    <row r="13" spans="1:9" ht="11.25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205</v>
      </c>
      <c r="G13" s="4" t="s">
        <v>206</v>
      </c>
      <c r="H13" s="26">
        <v>0</v>
      </c>
      <c r="I13" s="27">
        <v>0</v>
      </c>
    </row>
    <row r="14" spans="1:9" ht="22.5">
      <c r="A14" s="11" t="s">
        <v>14</v>
      </c>
      <c r="B14" s="4" t="s">
        <v>15</v>
      </c>
      <c r="C14" s="26">
        <v>0</v>
      </c>
      <c r="D14" s="27">
        <v>0</v>
      </c>
      <c r="E14" s="17"/>
      <c r="F14" s="11" t="s">
        <v>207</v>
      </c>
      <c r="G14" s="4" t="s">
        <v>208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63341.32</v>
      </c>
      <c r="D15" s="27">
        <v>112032.01</v>
      </c>
      <c r="E15" s="17"/>
      <c r="F15" s="11" t="s">
        <v>209</v>
      </c>
      <c r="G15" s="4" t="s">
        <v>210</v>
      </c>
      <c r="H15" s="26">
        <v>396666.42</v>
      </c>
      <c r="I15" s="27">
        <v>1386607.14</v>
      </c>
    </row>
    <row r="16" spans="1:9" ht="11.25">
      <c r="A16" s="11"/>
      <c r="B16" s="4"/>
      <c r="C16" s="26"/>
      <c r="D16" s="27"/>
      <c r="E16" s="17"/>
      <c r="F16" s="11" t="s">
        <v>211</v>
      </c>
      <c r="G16" s="4" t="s">
        <v>212</v>
      </c>
      <c r="H16" s="26">
        <v>0</v>
      </c>
      <c r="I16" s="27">
        <v>0</v>
      </c>
    </row>
    <row r="17" spans="1:9" ht="11.25">
      <c r="A17" s="9" t="s">
        <v>18</v>
      </c>
      <c r="B17" s="3" t="s">
        <v>19</v>
      </c>
      <c r="C17" s="40">
        <f>SUM(C18:C24)</f>
        <v>15044.2</v>
      </c>
      <c r="D17" s="41">
        <f>SUM(D18:D24)</f>
        <v>112589.68</v>
      </c>
      <c r="E17" s="17"/>
      <c r="F17" s="11" t="s">
        <v>213</v>
      </c>
      <c r="G17" s="4" t="s">
        <v>214</v>
      </c>
      <c r="H17" s="26">
        <v>13772.66</v>
      </c>
      <c r="I17" s="27">
        <v>14765.05</v>
      </c>
    </row>
    <row r="18" spans="1:9" ht="11.25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9781.73</v>
      </c>
      <c r="D19" s="27">
        <v>13870.73</v>
      </c>
      <c r="E19" s="17"/>
      <c r="F19" s="9" t="s">
        <v>215</v>
      </c>
      <c r="G19" s="3" t="s">
        <v>216</v>
      </c>
      <c r="H19" s="40">
        <f>SUM(H20:H22)</f>
        <v>0</v>
      </c>
      <c r="I19" s="41">
        <f>SUM(I20:I22)</f>
        <v>0</v>
      </c>
    </row>
    <row r="20" spans="1:9" ht="11.25">
      <c r="A20" s="11" t="s">
        <v>24</v>
      </c>
      <c r="B20" s="4" t="s">
        <v>25</v>
      </c>
      <c r="C20" s="26">
        <v>5262.47</v>
      </c>
      <c r="D20" s="27">
        <v>9788.78</v>
      </c>
      <c r="E20" s="17"/>
      <c r="F20" s="11" t="s">
        <v>217</v>
      </c>
      <c r="G20" s="4" t="s">
        <v>218</v>
      </c>
      <c r="H20" s="26">
        <v>0</v>
      </c>
      <c r="I20" s="27">
        <v>0</v>
      </c>
    </row>
    <row r="21" spans="1:9" ht="11.25">
      <c r="A21" s="11" t="s">
        <v>26</v>
      </c>
      <c r="B21" s="4" t="s">
        <v>27</v>
      </c>
      <c r="C21" s="26">
        <v>0</v>
      </c>
      <c r="D21" s="27">
        <v>0</v>
      </c>
      <c r="E21" s="17"/>
      <c r="F21" s="11" t="s">
        <v>219</v>
      </c>
      <c r="G21" s="4" t="s">
        <v>220</v>
      </c>
      <c r="H21" s="26">
        <v>0</v>
      </c>
      <c r="I21" s="27">
        <v>0</v>
      </c>
    </row>
    <row r="22" spans="1:9" ht="11.25">
      <c r="A22" s="11" t="s">
        <v>28</v>
      </c>
      <c r="B22" s="4" t="s">
        <v>29</v>
      </c>
      <c r="C22" s="26">
        <v>0</v>
      </c>
      <c r="D22" s="27">
        <v>0</v>
      </c>
      <c r="E22" s="17"/>
      <c r="F22" s="11" t="s">
        <v>221</v>
      </c>
      <c r="G22" s="4" t="s">
        <v>222</v>
      </c>
      <c r="H22" s="26">
        <v>0</v>
      </c>
      <c r="I22" s="27">
        <v>0</v>
      </c>
    </row>
    <row r="23" spans="1:9" ht="11.25">
      <c r="A23" s="11" t="s">
        <v>30</v>
      </c>
      <c r="B23" s="4" t="s">
        <v>31</v>
      </c>
      <c r="C23" s="26">
        <v>0</v>
      </c>
      <c r="D23" s="27">
        <v>88930.17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0</v>
      </c>
      <c r="D24" s="27">
        <v>0</v>
      </c>
      <c r="E24" s="17"/>
      <c r="F24" s="9" t="s">
        <v>223</v>
      </c>
      <c r="G24" s="3" t="s">
        <v>224</v>
      </c>
      <c r="H24" s="40">
        <f>SUM(H25:H27)</f>
        <v>0</v>
      </c>
      <c r="I24" s="41">
        <f>SUM(I25:I27)</f>
        <v>0</v>
      </c>
    </row>
    <row r="25" spans="1:9" ht="11.25">
      <c r="A25" s="11"/>
      <c r="B25" s="4"/>
      <c r="C25" s="26"/>
      <c r="D25" s="27"/>
      <c r="E25" s="17"/>
      <c r="F25" s="11" t="s">
        <v>225</v>
      </c>
      <c r="G25" s="4" t="s">
        <v>226</v>
      </c>
      <c r="H25" s="26">
        <v>0</v>
      </c>
      <c r="I25" s="27">
        <v>0</v>
      </c>
    </row>
    <row r="26" spans="1:9" ht="11.25">
      <c r="A26" s="9" t="s">
        <v>34</v>
      </c>
      <c r="B26" s="3" t="s">
        <v>35</v>
      </c>
      <c r="C26" s="40">
        <f>SUM(C27:C31)</f>
        <v>21610.17</v>
      </c>
      <c r="D26" s="41">
        <f>SUM(D27:D31)</f>
        <v>2747315.73</v>
      </c>
      <c r="E26" s="17"/>
      <c r="F26" s="11" t="s">
        <v>227</v>
      </c>
      <c r="G26" s="4" t="s">
        <v>228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21610.17</v>
      </c>
      <c r="D27" s="27">
        <v>2747315.73</v>
      </c>
      <c r="E27" s="17"/>
      <c r="F27" s="11" t="s">
        <v>229</v>
      </c>
      <c r="G27" s="4" t="s">
        <v>230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0</v>
      </c>
      <c r="D28" s="27">
        <v>0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231</v>
      </c>
      <c r="G29" s="3" t="s">
        <v>232</v>
      </c>
      <c r="H29" s="40">
        <f>SUM(H30:H31)</f>
        <v>0</v>
      </c>
      <c r="I29" s="41">
        <f>SUM(I30:I31)</f>
        <v>0</v>
      </c>
    </row>
    <row r="30" spans="1:9" ht="11.25">
      <c r="A30" s="11" t="s">
        <v>42</v>
      </c>
      <c r="B30" s="4" t="s">
        <v>43</v>
      </c>
      <c r="C30" s="26">
        <v>0</v>
      </c>
      <c r="D30" s="27">
        <v>0</v>
      </c>
      <c r="E30" s="17"/>
      <c r="F30" s="11" t="s">
        <v>233</v>
      </c>
      <c r="G30" s="4" t="s">
        <v>234</v>
      </c>
      <c r="H30" s="26">
        <v>0</v>
      </c>
      <c r="I30" s="27">
        <v>0</v>
      </c>
    </row>
    <row r="31" spans="1:9" ht="11.25">
      <c r="A31" s="11" t="s">
        <v>44</v>
      </c>
      <c r="B31" s="4" t="s">
        <v>45</v>
      </c>
      <c r="C31" s="26">
        <v>0</v>
      </c>
      <c r="D31" s="27">
        <v>0</v>
      </c>
      <c r="E31" s="17"/>
      <c r="F31" s="11" t="s">
        <v>235</v>
      </c>
      <c r="G31" s="4" t="s">
        <v>236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237</v>
      </c>
      <c r="G33" s="3" t="s">
        <v>238</v>
      </c>
      <c r="H33" s="40">
        <f>SUM(H34:H36)</f>
        <v>0</v>
      </c>
      <c r="I33" s="41">
        <f>SUM(I34:I36)</f>
        <v>0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239</v>
      </c>
      <c r="G34" s="4" t="s">
        <v>240</v>
      </c>
      <c r="H34" s="26">
        <v>0</v>
      </c>
      <c r="I34" s="27">
        <v>0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241</v>
      </c>
      <c r="G35" s="4" t="s">
        <v>242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243</v>
      </c>
      <c r="G36" s="4" t="s">
        <v>244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245</v>
      </c>
      <c r="G38" s="3" t="s">
        <v>246</v>
      </c>
      <c r="H38" s="40">
        <f>SUM(H39:H44)</f>
        <v>0</v>
      </c>
      <c r="I38" s="41">
        <f>SUM(I39:I44)</f>
        <v>0</v>
      </c>
    </row>
    <row r="39" spans="1:9" ht="11.25">
      <c r="A39" s="11"/>
      <c r="B39" s="4"/>
      <c r="C39" s="26"/>
      <c r="D39" s="27"/>
      <c r="E39" s="17"/>
      <c r="F39" s="11" t="s">
        <v>247</v>
      </c>
      <c r="G39" s="4" t="s">
        <v>248</v>
      </c>
      <c r="H39" s="26">
        <v>0</v>
      </c>
      <c r="I39" s="27">
        <v>0</v>
      </c>
    </row>
    <row r="40" spans="1:9" ht="11.25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249</v>
      </c>
      <c r="G40" s="4" t="s">
        <v>250</v>
      </c>
      <c r="H40" s="26">
        <v>0</v>
      </c>
      <c r="I40" s="27">
        <v>0</v>
      </c>
    </row>
    <row r="41" spans="1:9" ht="11.25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251</v>
      </c>
      <c r="G41" s="4" t="s">
        <v>252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253</v>
      </c>
      <c r="G42" s="4" t="s">
        <v>254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255</v>
      </c>
      <c r="G43" s="4" t="s">
        <v>256</v>
      </c>
      <c r="H43" s="26">
        <v>0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257</v>
      </c>
      <c r="G44" s="4" t="s">
        <v>258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259</v>
      </c>
      <c r="G46" s="3" t="s">
        <v>260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SUM(C48:C51)</f>
        <v>0</v>
      </c>
      <c r="D47" s="41">
        <f>SUM(D48:D51)</f>
        <v>0</v>
      </c>
      <c r="E47" s="17"/>
      <c r="F47" s="11" t="s">
        <v>261</v>
      </c>
      <c r="G47" s="4" t="s">
        <v>262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263</v>
      </c>
      <c r="G48" s="4" t="s">
        <v>264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265</v>
      </c>
      <c r="G49" s="4" t="s">
        <v>266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>
        <v>1194</v>
      </c>
      <c r="B51" s="48" t="s">
        <v>389</v>
      </c>
      <c r="C51" s="26">
        <v>0</v>
      </c>
      <c r="D51" s="26">
        <v>0</v>
      </c>
      <c r="E51" s="17"/>
      <c r="F51" s="9" t="s">
        <v>267</v>
      </c>
      <c r="G51" s="3" t="s">
        <v>268</v>
      </c>
      <c r="H51" s="40">
        <f>SUM(H52:H54)</f>
        <v>0</v>
      </c>
      <c r="I51" s="41">
        <f>SUM(I52:I54)</f>
        <v>0.21</v>
      </c>
    </row>
    <row r="52" spans="1:9" ht="11.25">
      <c r="A52" s="11"/>
      <c r="B52" s="5" t="s">
        <v>191</v>
      </c>
      <c r="C52" s="34">
        <f>C8+C17+C26+C33+C40+C43+C47</f>
        <v>5349473.510000001</v>
      </c>
      <c r="D52" s="35">
        <f>D8+D17+D26+D33+D40+D43+D47</f>
        <v>3471227.44</v>
      </c>
      <c r="E52" s="42"/>
      <c r="F52" s="11" t="s">
        <v>269</v>
      </c>
      <c r="G52" s="4" t="s">
        <v>270</v>
      </c>
      <c r="H52" s="26">
        <v>0</v>
      </c>
      <c r="I52" s="27">
        <v>0.21</v>
      </c>
    </row>
    <row r="53" spans="1:9" ht="11.25">
      <c r="A53" s="11"/>
      <c r="B53" s="4"/>
      <c r="C53" s="26"/>
      <c r="D53" s="27"/>
      <c r="E53" s="42"/>
      <c r="F53" s="11" t="s">
        <v>271</v>
      </c>
      <c r="G53" s="4" t="s">
        <v>272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273</v>
      </c>
      <c r="G54" s="4" t="s">
        <v>274</v>
      </c>
      <c r="H54" s="26">
        <v>0</v>
      </c>
      <c r="I54" s="27">
        <v>0</v>
      </c>
    </row>
    <row r="55" spans="1:9" ht="11.25">
      <c r="A55" s="9" t="s">
        <v>77</v>
      </c>
      <c r="B55" s="3" t="s">
        <v>78</v>
      </c>
      <c r="C55" s="40">
        <f>SUM(C56:C59)</f>
        <v>0</v>
      </c>
      <c r="D55" s="41">
        <f>SUM(D56:D59)</f>
        <v>758209.47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379</v>
      </c>
      <c r="H56" s="34">
        <f>H8+H19+H24+H29+H33+H38+H46+H51</f>
        <v>415523.04</v>
      </c>
      <c r="I56" s="35">
        <f>I8+I19+I24+I29+I33+I38+I46+I51</f>
        <v>1917195.95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0</v>
      </c>
      <c r="D58" s="27">
        <v>758209.47</v>
      </c>
      <c r="E58" s="17"/>
      <c r="F58" s="9"/>
      <c r="G58" s="3" t="s">
        <v>275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276</v>
      </c>
      <c r="G59" s="3" t="s">
        <v>277</v>
      </c>
      <c r="H59" s="40">
        <f>SUM(H60:H61)</f>
        <v>0</v>
      </c>
      <c r="I59" s="41">
        <f>SUM(I60:I61)</f>
        <v>0</v>
      </c>
    </row>
    <row r="60" spans="1:9" ht="11.25">
      <c r="A60" s="11"/>
      <c r="B60" s="4"/>
      <c r="C60" s="26"/>
      <c r="D60" s="27"/>
      <c r="E60" s="17"/>
      <c r="F60" s="11" t="s">
        <v>278</v>
      </c>
      <c r="G60" s="4" t="s">
        <v>279</v>
      </c>
      <c r="H60" s="26">
        <v>0</v>
      </c>
      <c r="I60" s="27">
        <v>0</v>
      </c>
    </row>
    <row r="61" spans="1:9" ht="11.25">
      <c r="A61" s="9" t="s">
        <v>87</v>
      </c>
      <c r="B61" s="3" t="s">
        <v>88</v>
      </c>
      <c r="C61" s="40">
        <f>SUM(C62:C66)</f>
        <v>26300</v>
      </c>
      <c r="D61" s="41">
        <f>SUM(D62:D66)</f>
        <v>-223700</v>
      </c>
      <c r="E61" s="17"/>
      <c r="F61" s="11" t="s">
        <v>280</v>
      </c>
      <c r="G61" s="4" t="s">
        <v>281</v>
      </c>
      <c r="H61" s="26">
        <v>0</v>
      </c>
      <c r="I61" s="27">
        <v>0</v>
      </c>
    </row>
    <row r="62" spans="1:9" ht="11.25">
      <c r="A62" s="11" t="s">
        <v>89</v>
      </c>
      <c r="B62" s="4" t="s">
        <v>90</v>
      </c>
      <c r="C62" s="26">
        <v>26300</v>
      </c>
      <c r="D62" s="27">
        <v>-223700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282</v>
      </c>
      <c r="G63" s="3" t="s">
        <v>283</v>
      </c>
      <c r="H63" s="40">
        <f>SUM(H64:H66)</f>
        <v>0</v>
      </c>
      <c r="I63" s="41">
        <f>SUM(I64:I66)</f>
        <v>0</v>
      </c>
    </row>
    <row r="64" spans="1:9" ht="11.25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284</v>
      </c>
      <c r="G64" s="4" t="s">
        <v>285</v>
      </c>
      <c r="H64" s="26">
        <v>0</v>
      </c>
      <c r="I64" s="27">
        <v>0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286</v>
      </c>
      <c r="G65" s="4" t="s">
        <v>287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288</v>
      </c>
      <c r="G66" s="4" t="s">
        <v>289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567377.51</v>
      </c>
      <c r="D68" s="41">
        <f>SUM(D69:D75)</f>
        <v>136918130.95</v>
      </c>
      <c r="E68" s="17"/>
      <c r="F68" s="9" t="s">
        <v>290</v>
      </c>
      <c r="G68" s="3" t="s">
        <v>291</v>
      </c>
      <c r="H68" s="40">
        <f>SUM(H69:H73)</f>
        <v>0</v>
      </c>
      <c r="I68" s="41">
        <f>SUM(I69:I73)</f>
        <v>0</v>
      </c>
    </row>
    <row r="69" spans="1:9" ht="11.25">
      <c r="A69" s="11" t="s">
        <v>101</v>
      </c>
      <c r="B69" s="4" t="s">
        <v>102</v>
      </c>
      <c r="C69" s="26">
        <v>0</v>
      </c>
      <c r="D69" s="27">
        <v>4217300</v>
      </c>
      <c r="E69" s="17"/>
      <c r="F69" s="11" t="s">
        <v>292</v>
      </c>
      <c r="G69" s="4" t="s">
        <v>293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294</v>
      </c>
      <c r="G70" s="4" t="s">
        <v>295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0</v>
      </c>
      <c r="D71" s="27">
        <v>154087.35</v>
      </c>
      <c r="E71" s="17"/>
      <c r="F71" s="11" t="s">
        <v>296</v>
      </c>
      <c r="G71" s="4" t="s">
        <v>297</v>
      </c>
      <c r="H71" s="26">
        <v>0</v>
      </c>
      <c r="I71" s="27">
        <v>0</v>
      </c>
    </row>
    <row r="72" spans="1:9" ht="11.25">
      <c r="A72" s="11" t="s">
        <v>107</v>
      </c>
      <c r="B72" s="4" t="s">
        <v>108</v>
      </c>
      <c r="C72" s="26">
        <v>0</v>
      </c>
      <c r="D72" s="27">
        <v>107032673.91</v>
      </c>
      <c r="E72" s="17"/>
      <c r="F72" s="11" t="s">
        <v>298</v>
      </c>
      <c r="G72" s="4" t="s">
        <v>299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567377.51</v>
      </c>
      <c r="D73" s="27">
        <v>25514069.69</v>
      </c>
      <c r="E73" s="17"/>
      <c r="F73" s="11" t="s">
        <v>300</v>
      </c>
      <c r="G73" s="4" t="s">
        <v>301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0</v>
      </c>
      <c r="D74" s="27">
        <v>0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0</v>
      </c>
      <c r="D75" s="27">
        <v>0</v>
      </c>
      <c r="E75" s="17"/>
      <c r="F75" s="9" t="s">
        <v>302</v>
      </c>
      <c r="G75" s="3" t="s">
        <v>303</v>
      </c>
      <c r="H75" s="40">
        <f>SUM(H76:H78)</f>
        <v>0</v>
      </c>
      <c r="I75" s="41">
        <f>SUM(I76:I78)</f>
        <v>0</v>
      </c>
    </row>
    <row r="76" spans="1:9" ht="11.25">
      <c r="A76" s="11"/>
      <c r="B76" s="4"/>
      <c r="C76" s="26"/>
      <c r="D76" s="27"/>
      <c r="E76" s="17"/>
      <c r="F76" s="11" t="s">
        <v>304</v>
      </c>
      <c r="G76" s="4" t="s">
        <v>305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0</v>
      </c>
      <c r="D77" s="41">
        <f>SUM(D78:D85)</f>
        <v>10134827.49</v>
      </c>
      <c r="E77" s="17"/>
      <c r="F77" s="11" t="s">
        <v>306</v>
      </c>
      <c r="G77" s="4" t="s">
        <v>307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0</v>
      </c>
      <c r="D78" s="27">
        <v>1302587.53</v>
      </c>
      <c r="E78" s="17"/>
      <c r="F78" s="11" t="s">
        <v>308</v>
      </c>
      <c r="G78" s="4" t="s">
        <v>309</v>
      </c>
      <c r="H78" s="26">
        <v>0</v>
      </c>
      <c r="I78" s="27">
        <v>0</v>
      </c>
    </row>
    <row r="79" spans="1:9" ht="11.25">
      <c r="A79" s="11" t="s">
        <v>119</v>
      </c>
      <c r="B79" s="4" t="s">
        <v>120</v>
      </c>
      <c r="C79" s="26">
        <v>0</v>
      </c>
      <c r="D79" s="27">
        <v>120991.52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0</v>
      </c>
      <c r="D80" s="27">
        <v>64969.63</v>
      </c>
      <c r="E80" s="17"/>
      <c r="F80" s="9" t="s">
        <v>310</v>
      </c>
      <c r="G80" s="3" t="s">
        <v>311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0</v>
      </c>
      <c r="D81" s="27">
        <v>4478453.4</v>
      </c>
      <c r="E81" s="17"/>
      <c r="F81" s="11" t="s">
        <v>312</v>
      </c>
      <c r="G81" s="4" t="s">
        <v>313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0</v>
      </c>
      <c r="D82" s="27">
        <v>217324.64</v>
      </c>
      <c r="E82" s="17"/>
      <c r="F82" s="11" t="s">
        <v>314</v>
      </c>
      <c r="G82" s="4" t="s">
        <v>315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0</v>
      </c>
      <c r="D83" s="27">
        <v>3950500.77</v>
      </c>
      <c r="E83" s="17"/>
      <c r="F83" s="11" t="s">
        <v>316</v>
      </c>
      <c r="G83" s="4" t="s">
        <v>317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0</v>
      </c>
      <c r="D84" s="27">
        <v>0</v>
      </c>
      <c r="E84" s="17"/>
      <c r="F84" s="11" t="s">
        <v>318</v>
      </c>
      <c r="G84" s="4" t="s">
        <v>319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0</v>
      </c>
      <c r="D85" s="27">
        <v>0</v>
      </c>
      <c r="E85" s="17"/>
      <c r="F85" s="11" t="s">
        <v>320</v>
      </c>
      <c r="G85" s="4" t="s">
        <v>321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322</v>
      </c>
      <c r="G86" s="4" t="s">
        <v>323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0</v>
      </c>
      <c r="D87" s="41">
        <f>SUM(D88:D92)</f>
        <v>1050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0</v>
      </c>
      <c r="D88" s="27">
        <v>1050</v>
      </c>
      <c r="E88" s="17"/>
      <c r="F88" s="9" t="s">
        <v>324</v>
      </c>
      <c r="G88" s="3" t="s">
        <v>325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326</v>
      </c>
      <c r="G89" s="4" t="s">
        <v>327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328</v>
      </c>
      <c r="G90" s="4" t="s">
        <v>329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0</v>
      </c>
      <c r="D91" s="27">
        <v>0</v>
      </c>
      <c r="E91" s="17"/>
      <c r="F91" s="11" t="s">
        <v>330</v>
      </c>
      <c r="G91" s="4" t="s">
        <v>331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332</v>
      </c>
      <c r="G92" s="4" t="s">
        <v>333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380</v>
      </c>
      <c r="H94" s="34">
        <f>H59+H63+H68+H75+H80+H88</f>
        <v>0</v>
      </c>
      <c r="I94" s="35">
        <f>I59+I63+I68+I75+I80+I88</f>
        <v>0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381</v>
      </c>
      <c r="H96" s="36">
        <f>H56+H94</f>
        <v>415523.04</v>
      </c>
      <c r="I96" s="37">
        <f>I56+I94</f>
        <v>1917195.95</v>
      </c>
    </row>
    <row r="97" spans="1:9" ht="11.25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334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335</v>
      </c>
      <c r="G99" s="3" t="s">
        <v>336</v>
      </c>
      <c r="H99" s="40">
        <f>SUM(H100:H102)</f>
        <v>1325147.113</v>
      </c>
      <c r="I99" s="41">
        <f>SUM(I100:I102)</f>
        <v>9065643.15</v>
      </c>
    </row>
    <row r="100" spans="1:9" ht="11.25">
      <c r="A100" s="11"/>
      <c r="B100" s="4"/>
      <c r="C100" s="26"/>
      <c r="D100" s="27"/>
      <c r="E100" s="17"/>
      <c r="F100" s="11" t="s">
        <v>337</v>
      </c>
      <c r="G100" s="4" t="s">
        <v>338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339</v>
      </c>
      <c r="G101" s="4" t="s">
        <v>340</v>
      </c>
      <c r="H101" s="26">
        <v>0</v>
      </c>
      <c r="I101" s="27">
        <v>0</v>
      </c>
    </row>
    <row r="102" spans="1:9" ht="11.25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341</v>
      </c>
      <c r="G102" s="4" t="s">
        <v>342</v>
      </c>
      <c r="H102" s="26">
        <v>1325147.113</v>
      </c>
      <c r="I102" s="27">
        <v>9065643.15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343</v>
      </c>
      <c r="G104" s="3" t="s">
        <v>344</v>
      </c>
      <c r="H104" s="40">
        <f>H105+H106+H107+H112+H116</f>
        <v>4202480.87</v>
      </c>
      <c r="I104" s="41">
        <f>I105+I106+I107+I112+I116</f>
        <v>140076906.25</v>
      </c>
    </row>
    <row r="105" spans="1:9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345</v>
      </c>
      <c r="G105" s="4" t="s">
        <v>346</v>
      </c>
      <c r="H105" s="26">
        <v>4202480.87</v>
      </c>
      <c r="I105" s="27">
        <v>20585634.9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347</v>
      </c>
      <c r="G106" s="4" t="s">
        <v>348</v>
      </c>
      <c r="H106" s="26">
        <v>0</v>
      </c>
      <c r="I106" s="27">
        <v>119491271.35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349</v>
      </c>
      <c r="G107" s="3" t="s">
        <v>350</v>
      </c>
      <c r="H107" s="40">
        <f>SUM(H108:H111)</f>
        <v>0</v>
      </c>
      <c r="I107" s="41">
        <f>SUM(I108:I111)</f>
        <v>0</v>
      </c>
    </row>
    <row r="108" spans="1:9" ht="11.25">
      <c r="A108" s="11"/>
      <c r="B108" s="4"/>
      <c r="C108" s="26"/>
      <c r="D108" s="27"/>
      <c r="E108" s="17"/>
      <c r="F108" s="11" t="s">
        <v>351</v>
      </c>
      <c r="G108" s="4" t="s">
        <v>352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353</v>
      </c>
      <c r="G109" s="4" t="s">
        <v>354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355</v>
      </c>
      <c r="G110" s="4" t="s">
        <v>356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357</v>
      </c>
      <c r="G111" s="4" t="s">
        <v>358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359</v>
      </c>
      <c r="G112" s="3" t="s">
        <v>360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361</v>
      </c>
      <c r="G113" s="4" t="s">
        <v>362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363</v>
      </c>
      <c r="G114" s="4" t="s">
        <v>364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365</v>
      </c>
      <c r="G115" s="4" t="s">
        <v>366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367</v>
      </c>
      <c r="G116" s="3" t="s">
        <v>368</v>
      </c>
      <c r="H116" s="40">
        <f>SUM(H117:H118)</f>
        <v>0</v>
      </c>
      <c r="I116" s="41">
        <f>SUM(I117:I118)</f>
        <v>0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369</v>
      </c>
      <c r="G117" s="4" t="s">
        <v>370</v>
      </c>
      <c r="H117" s="26">
        <v>0</v>
      </c>
      <c r="I117" s="27">
        <v>0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371</v>
      </c>
      <c r="G118" s="4" t="s">
        <v>372</v>
      </c>
      <c r="H118" s="26">
        <v>0</v>
      </c>
      <c r="I118" s="27">
        <v>0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373</v>
      </c>
      <c r="G120" s="3" t="s">
        <v>374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593677.51</v>
      </c>
      <c r="D121" s="35">
        <f>D55+D61+D68+D77+D87+D94+D101+D109+D116</f>
        <v>147588517.91</v>
      </c>
      <c r="E121" s="17"/>
      <c r="F121" s="11" t="s">
        <v>375</v>
      </c>
      <c r="G121" s="4" t="s">
        <v>376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377</v>
      </c>
      <c r="G122" s="4" t="s">
        <v>378</v>
      </c>
      <c r="H122" s="26">
        <v>0</v>
      </c>
      <c r="I122" s="27">
        <v>0</v>
      </c>
    </row>
    <row r="123" spans="1:9" ht="13.5" thickBot="1">
      <c r="A123" s="12"/>
      <c r="B123" s="13" t="s">
        <v>387</v>
      </c>
      <c r="C123" s="38">
        <f>C52+C121</f>
        <v>5943151.0200000005</v>
      </c>
      <c r="D123" s="39">
        <f>D52+D121</f>
        <v>151059745.35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382</v>
      </c>
      <c r="H124" s="34">
        <f>H99+H104+H120</f>
        <v>5527627.983</v>
      </c>
      <c r="I124" s="35">
        <f>I99+I104+I120</f>
        <v>149142549.4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383</v>
      </c>
      <c r="H126" s="38">
        <f>H96+H124</f>
        <v>5943151.023</v>
      </c>
      <c r="I126" s="39">
        <f>I96+I124</f>
        <v>151059745.35</v>
      </c>
    </row>
    <row r="127" ht="12" thickTop="1"/>
    <row r="130" spans="2:8" ht="15">
      <c r="B130" s="47"/>
      <c r="F130" s="44"/>
      <c r="H130" s="45"/>
    </row>
    <row r="131" spans="2:8" ht="15">
      <c r="B131" s="44" t="s">
        <v>393</v>
      </c>
      <c r="F131" s="43"/>
      <c r="G131" s="44" t="s">
        <v>394</v>
      </c>
      <c r="H131" s="46"/>
    </row>
    <row r="132" spans="2:8" ht="15">
      <c r="B132" s="44" t="s">
        <v>395</v>
      </c>
      <c r="F132" s="43"/>
      <c r="G132" s="44" t="s">
        <v>396</v>
      </c>
      <c r="H132" s="46"/>
    </row>
    <row r="133" spans="1:4" ht="15.75">
      <c r="A133" s="56" t="s">
        <v>386</v>
      </c>
      <c r="B133" s="56"/>
      <c r="C133" s="56"/>
      <c r="D133" s="56"/>
    </row>
    <row r="137" spans="3:7" ht="15" customHeight="1">
      <c r="C137" s="55" t="s">
        <v>397</v>
      </c>
      <c r="D137" s="55"/>
      <c r="E137" s="55"/>
      <c r="F137" s="55"/>
      <c r="G137" s="55"/>
    </row>
    <row r="138" spans="3:7" ht="15" customHeight="1">
      <c r="C138" s="55"/>
      <c r="D138" s="55"/>
      <c r="E138" s="55"/>
      <c r="F138" s="55"/>
      <c r="G138" s="55"/>
    </row>
    <row r="139" spans="3:7" ht="11.25" customHeight="1">
      <c r="C139" s="55"/>
      <c r="D139" s="55"/>
      <c r="E139" s="55"/>
      <c r="F139" s="55"/>
      <c r="G139" s="55"/>
    </row>
    <row r="140" spans="3:7" ht="11.25" customHeight="1">
      <c r="C140" s="55"/>
      <c r="D140" s="55"/>
      <c r="E140" s="55"/>
      <c r="F140" s="55"/>
      <c r="G140" s="55"/>
    </row>
    <row r="141" ht="17.25" customHeight="1"/>
  </sheetData>
  <sheetProtection/>
  <mergeCells count="5">
    <mergeCell ref="A2:I2"/>
    <mergeCell ref="A3:I3"/>
    <mergeCell ref="A4:I4"/>
    <mergeCell ref="C137:G140"/>
    <mergeCell ref="A133:D133"/>
  </mergeCells>
  <printOptions horizontalCentered="1"/>
  <pageMargins left="0.5511811023622047" right="0.3937007874015748" top="0.4330708661417323" bottom="0.47" header="0.31496062992125984" footer="0.31496062992125984"/>
  <pageSetup fitToHeight="2" fitToWidth="1" horizontalDpi="600" verticalDpi="600" orientation="landscape" paperSize="11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OEM</cp:lastModifiedBy>
  <cp:lastPrinted>2011-10-31T19:33:30Z</cp:lastPrinted>
  <dcterms:created xsi:type="dcterms:W3CDTF">2011-02-09T15:30:30Z</dcterms:created>
  <dcterms:modified xsi:type="dcterms:W3CDTF">2019-05-17T17:31:53Z</dcterms:modified>
  <cp:category/>
  <cp:version/>
  <cp:contentType/>
  <cp:contentStatus/>
</cp:coreProperties>
</file>